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F23" i="3" l="1"/>
  <c r="F22"/>
  <c r="F21"/>
  <c r="F19"/>
  <c r="E19"/>
  <c r="E20" s="1"/>
  <c r="E24" s="1"/>
  <c r="F18"/>
  <c r="F17"/>
  <c r="F16"/>
  <c r="F15"/>
  <c r="F14"/>
  <c r="F13"/>
  <c r="F12"/>
  <c r="F11"/>
  <c r="F10"/>
  <c r="F20" s="1"/>
  <c r="F24" l="1"/>
  <c r="D8" i="2"/>
</calcChain>
</file>

<file path=xl/sharedStrings.xml><?xml version="1.0" encoding="utf-8"?>
<sst xmlns="http://schemas.openxmlformats.org/spreadsheetml/2006/main" count="191" uniqueCount="139">
  <si>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</si>
  <si>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</si>
  <si>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</si>
  <si>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</si>
  <si>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</si>
  <si>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</si>
  <si>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</si>
  <si>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</si>
  <si>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</si>
  <si>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</si>
  <si>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</si>
  <si>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</si>
  <si>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</si>
  <si>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</si>
  <si>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</si>
  <si>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</si>
  <si>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</si>
  <si>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</si>
  <si>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</si>
  <si>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</si>
  <si>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</si>
  <si>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</si>
  <si>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</si>
  <si>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</si>
  <si>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</si>
  <si>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</si>
  <si>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</si>
  <si>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</si>
  <si>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</si>
  <si>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</si>
  <si>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</si>
  <si>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</si>
  <si>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</si>
  <si>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</si>
  <si>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</si>
  <si>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</si>
  <si>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</si>
  <si>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</si>
  <si>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</si>
  <si>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</si>
  <si>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</si>
  <si>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</si>
  <si>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</si>
  <si>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</si>
  <si>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</si>
  <si>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</si>
  <si>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</si>
  <si>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</si>
  <si>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</si>
  <si>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</si>
  <si>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</si>
  <si>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</si>
  <si>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</si>
  <si>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</si>
  <si>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</si>
  <si>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квт/ч</t>
  </si>
  <si>
    <t xml:space="preserve">Содержание придомовой территории </t>
  </si>
  <si>
    <t>7</t>
  </si>
  <si>
    <t>ВСЕГО с СОИ</t>
  </si>
  <si>
    <t xml:space="preserve"> </t>
  </si>
  <si>
    <t>акты</t>
  </si>
  <si>
    <t>Согласно ПП РФ №290(п.23/1-4)</t>
  </si>
  <si>
    <t>Окос газонов</t>
  </si>
  <si>
    <t>8</t>
  </si>
  <si>
    <t>ФИНАНСОВЫЙ РЕЗУЛЬТАТ</t>
  </si>
  <si>
    <t>Исполнитель__________________</t>
  </si>
  <si>
    <t>Ген.директор ООО "Мастер- Сервис"</t>
  </si>
  <si>
    <t xml:space="preserve">             Аварийно-диспетчерское обслуживание дневное и ППР             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</si>
  <si>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</si>
  <si>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</si>
  <si>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</si>
  <si>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Горького , дом 19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</si>
  <si>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</si>
  <si>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</si>
  <si>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</si>
  <si>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</si>
  <si>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</si>
  <si>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</si>
  <si>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</si>
  <si>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</si>
  <si>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</si>
  <si>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</si>
  <si>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</si>
  <si>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</si>
  <si>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</si>
  <si>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</si>
  <si>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</si>
  <si>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</si>
  <si>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</si>
  <si>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</si>
  <si>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</si>
  <si>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</si>
  <si>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</si>
  <si>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</si>
  <si>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</si>
  <si>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</si>
  <si>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</si>
  <si>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</si>
  <si>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</si>
  <si>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</si>
  <si>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</si>
  <si>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</si>
  <si>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</si>
  <si>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</si>
  <si>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</si>
  <si>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</si>
  <si>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</si>
  <si>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м/час</t>
  </si>
  <si>
    <t>Обработка пескосолянной смесью асфальтового покрытия</t>
  </si>
  <si>
    <t>Вывоз не бытового мусора</t>
  </si>
  <si>
    <t>м3</t>
  </si>
  <si>
    <t>Подсыпка выбоин асфальтового покрытия щебнем</t>
  </si>
  <si>
    <t>Проверка вентканалов по заявкам кв.10</t>
  </si>
  <si>
    <t>Долг СП перед УК в сумме руб на 01.01.2023г</t>
  </si>
  <si>
    <t xml:space="preserve"> г.Тула , ул М.Горького  , д.19 за  2023 год</t>
  </si>
  <si>
    <t>Замена неисправных навесных замков</t>
  </si>
  <si>
    <t xml:space="preserve">Закрашивание надписей </t>
  </si>
  <si>
    <t>Услуги автовышки по спилке деревьев</t>
  </si>
  <si>
    <t>маш\час</t>
  </si>
  <si>
    <t>Удаление ствола дерева</t>
  </si>
  <si>
    <t>Ямочный ремонт дороги щебнем</t>
  </si>
  <si>
    <t xml:space="preserve">Маслянная окраска игрового оборудования </t>
  </si>
  <si>
    <t xml:space="preserve"> Восстановление отдельных участков железобетонных полов под.8,7,6,5,3</t>
  </si>
  <si>
    <t>Изготовление и установка отлива на вход.козырек под.3</t>
  </si>
  <si>
    <t>Подсыпка пескосолянной смесью</t>
  </si>
  <si>
    <t>Устранение завалов с пробивкой по бетону кв.56</t>
  </si>
  <si>
    <t>Малый ремонт двери</t>
  </si>
  <si>
    <t>Изготовление и установка отлива на вход.козырек под.6</t>
  </si>
  <si>
    <t>Очистка снега , наледи, сосулек</t>
  </si>
  <si>
    <t>м.п</t>
  </si>
  <si>
    <t>Услуги автовышки</t>
  </si>
  <si>
    <t>Услуга спецтехники(январь)</t>
  </si>
  <si>
    <t>Услуги спецтехники (Трактор)(ноябрь,декабрь)</t>
  </si>
  <si>
    <t>Задолженность на 01.01.2023 г.(руб)</t>
  </si>
  <si>
    <t>Задолженнность на 01.01.2024 г</t>
  </si>
  <si>
    <t>Долг СП перед УК в сумме руб на 01.01.2024 г</t>
  </si>
  <si>
    <t>Выполнено работ за отчетный период 2023 г.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</si>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</sst>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4" fontId="8" fillId="5" borderId="5" xfId="0" applyNumberFormat="1" applyFont="1" applyFill="1" applyBorder="1"/>
    <xf numFmtId="49" fontId="11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9" fillId="0" borderId="5" xfId="0" applyFont="1" applyBorder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/>
    <xf numFmtId="0" fontId="10" fillId="0" borderId="9" xfId="0" applyFont="1" applyBorder="1"/>
    <xf numFmtId="165" fontId="10" fillId="0" borderId="10" xfId="0" applyNumberFormat="1" applyFont="1" applyBorder="1"/>
    <xf numFmtId="0" fontId="8" fillId="0" borderId="8" xfId="0" applyFont="1" applyBorder="1"/>
    <xf numFmtId="4" fontId="10" fillId="3" borderId="5" xfId="0" applyNumberFormat="1" applyFont="1" applyFill="1" applyBorder="1" applyAlignment="1">
      <alignment vertical="center"/>
    </xf>
    <xf numFmtId="3" fontId="10" fillId="3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4" fontId="5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2" fillId="0" borderId="0" xfId="0" applyFont="1" applyBorder="1" applyAlignment="1">
      <alignment horizontal="right" wrapText="1"/>
    </xf>
    <xf numFmtId="0" fontId="9" fillId="0" borderId="0" xfId="0" applyFont="1" applyBorder="1" applyAlignment="1"/>
    <xf numFmtId="3" fontId="9" fillId="0" borderId="0" xfId="0" applyNumberFormat="1" applyFont="1" applyBorder="1" applyAlignment="1">
      <alignment horizontal="right"/>
    </xf>
    <xf numFmtId="0" fontId="18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1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23" fillId="0" borderId="5" xfId="0" applyFont="1" applyBorder="1" applyAlignment="1">
      <alignment horizontal="left" vertical="center"/>
    </xf>
    <xf numFmtId="4" fontId="19" fillId="3" borderId="5" xfId="0" applyNumberFormat="1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right" vertical="center"/>
    </xf>
    <xf numFmtId="4" fontId="23" fillId="0" borderId="5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22" fillId="0" borderId="16" xfId="0" applyFont="1" applyBorder="1" applyAlignment="1"/>
    <xf numFmtId="4" fontId="21" fillId="3" borderId="17" xfId="0" applyNumberFormat="1" applyFont="1" applyFill="1" applyBorder="1" applyAlignment="1">
      <alignment horizontal="right"/>
    </xf>
    <xf numFmtId="4" fontId="25" fillId="3" borderId="18" xfId="0" applyNumberFormat="1" applyFont="1" applyFill="1" applyBorder="1" applyAlignment="1">
      <alignment horizontal="right" vertical="center"/>
    </xf>
    <xf numFmtId="0" fontId="24" fillId="0" borderId="17" xfId="0" applyFont="1" applyBorder="1" applyAlignment="1">
      <alignment horizontal="center" vertical="center" wrapText="1"/>
    </xf>
    <xf numFmtId="4" fontId="26" fillId="3" borderId="5" xfId="0" applyNumberFormat="1" applyFont="1" applyFill="1" applyBorder="1" applyAlignment="1">
      <alignment horizontal="right" vertical="center"/>
    </xf>
    <xf numFmtId="4" fontId="27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8" fillId="0" borderId="5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/>
    </xf>
    <xf numFmtId="0" fontId="29" fillId="3" borderId="19" xfId="0" applyFont="1" applyFill="1" applyBorder="1" applyAlignment="1"/>
    <xf numFmtId="4" fontId="0" fillId="0" borderId="0" xfId="0" applyNumberFormat="1"/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/>
    </xf>
    <xf numFmtId="2" fontId="3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2" fontId="31" fillId="0" borderId="5" xfId="0" applyNumberFormat="1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/>
    </xf>
    <xf numFmtId="165" fontId="16" fillId="0" borderId="7" xfId="0" applyNumberFormat="1" applyFont="1" applyBorder="1" applyAlignment="1">
      <alignment horizontal="center" vertical="center"/>
    </xf>
    <xf numFmtId="0" fontId="32" fillId="0" borderId="5" xfId="0" applyFont="1" applyFill="1" applyBorder="1" applyAlignment="1">
      <alignment horizontal="right"/>
    </xf>
    <xf numFmtId="0" fontId="33" fillId="3" borderId="5" xfId="0" applyFont="1" applyFill="1" applyBorder="1" applyAlignment="1">
      <alignment horizontal="right"/>
    </xf>
    <xf numFmtId="164" fontId="12" fillId="3" borderId="20" xfId="1" applyFont="1" applyFill="1" applyBorder="1" applyAlignment="1">
      <alignment horizontal="right" vertical="center" wrapText="1"/>
    </xf>
    <xf numFmtId="0" fontId="33" fillId="3" borderId="5" xfId="0" applyFont="1" applyFill="1" applyBorder="1" applyAlignment="1">
      <alignment horizontal="right" wrapText="1"/>
    </xf>
    <xf numFmtId="0" fontId="34" fillId="3" borderId="5" xfId="0" applyFont="1" applyFill="1" applyBorder="1" applyAlignment="1">
      <alignment horizontal="right" vertical="center" wrapText="1"/>
    </xf>
    <xf numFmtId="0" fontId="33" fillId="0" borderId="5" xfId="0" applyFont="1" applyFill="1" applyBorder="1" applyAlignment="1">
      <alignment horizontal="right"/>
    </xf>
    <xf numFmtId="164" fontId="5" fillId="3" borderId="7" xfId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33" fillId="0" borderId="17" xfId="0" applyFont="1" applyFill="1" applyBorder="1" applyAlignment="1">
      <alignment horizontal="right" wrapText="1"/>
    </xf>
    <xf numFmtId="4" fontId="19" fillId="3" borderId="5" xfId="0" applyNumberFormat="1" applyFont="1" applyFill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7" fillId="0" borderId="0" xfId="0" applyFont="1" applyAlignment="1">
      <alignment horizontal="center" wrapText="1"/>
    </xf>
    <xf numFmtId="0" fontId="21" fillId="0" borderId="5" xfId="0" applyFont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selection activeCell="K51" sqref="K50:K51"/>
    </sheetView>
  </sheetViews>
  <sheetFormatPr defaultRowHeight="15"/>
  <cols>
    <col min="1" max="1" width="3.85546875" customWidth="1"/>
    <col min="2" max="2" width="40.140625" customWidth="1"/>
    <col min="3" max="3" width="8.28515625" customWidth="1"/>
    <col min="4" max="4" width="11.42578125" customWidth="1"/>
    <col min="5" max="5" width="7.5703125" customWidth="1"/>
    <col min="6" max="6" width="8" customWidth="1"/>
    <col min="7" max="7" width="12.5703125" customWidth="1"/>
    <col min="9" max="9" width="9.7109375" bestFit="1" customWidth="1"/>
  </cols>
  <sheetData>
    <row r="1" spans="1:7">
      <c r="A1" t="s">
        <v>59</v>
      </c>
      <c r="E1" s="161" t="s">
        <v>16</v>
      </c>
      <c r="F1" s="161"/>
    </row>
    <row r="2" spans="1:7">
      <c r="D2" s="161" t="s">
        <v>66</v>
      </c>
      <c r="E2" s="161"/>
      <c r="F2" s="161"/>
      <c r="G2" s="161"/>
    </row>
    <row r="3" spans="1:7">
      <c r="E3" s="161" t="s">
        <v>17</v>
      </c>
      <c r="F3" s="161"/>
      <c r="G3" s="162"/>
    </row>
    <row r="5" spans="1:7">
      <c r="A5" s="161" t="s">
        <v>18</v>
      </c>
      <c r="B5" s="161"/>
      <c r="C5" s="161"/>
      <c r="D5" s="161"/>
      <c r="E5" s="161"/>
      <c r="F5" s="161"/>
    </row>
    <row r="6" spans="1:7">
      <c r="A6" s="161" t="s">
        <v>114</v>
      </c>
      <c r="B6" s="161"/>
      <c r="C6" s="161"/>
      <c r="D6" s="161"/>
      <c r="E6" s="161"/>
      <c r="F6" s="161"/>
    </row>
    <row r="7" spans="1:7">
      <c r="A7" s="41"/>
      <c r="B7" s="41"/>
      <c r="C7" s="41"/>
      <c r="D7" s="41"/>
      <c r="E7" s="41"/>
      <c r="F7" s="41"/>
    </row>
    <row r="8" spans="1:7" ht="14.2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87">
        <v>15</v>
      </c>
    </row>
    <row r="9" spans="1:7">
      <c r="A9" s="1"/>
      <c r="B9" s="42" t="s">
        <v>51</v>
      </c>
      <c r="C9" s="5"/>
      <c r="D9" s="15"/>
      <c r="E9" s="6"/>
      <c r="F9" s="6"/>
      <c r="G9" s="43">
        <v>5491.8</v>
      </c>
    </row>
    <row r="10" spans="1:7" ht="20.25" customHeight="1">
      <c r="A10" s="1"/>
      <c r="B10" s="42" t="s">
        <v>133</v>
      </c>
      <c r="C10" s="5"/>
      <c r="D10" s="15"/>
      <c r="E10" s="6"/>
      <c r="F10" s="6"/>
      <c r="G10" s="62">
        <v>35364.339999999997</v>
      </c>
    </row>
    <row r="11" spans="1:7">
      <c r="A11" s="1"/>
      <c r="B11" s="42" t="s">
        <v>20</v>
      </c>
      <c r="C11" s="5"/>
      <c r="D11" s="15"/>
      <c r="E11" s="6"/>
      <c r="F11" s="6"/>
      <c r="G11" s="56">
        <v>1068129.31</v>
      </c>
    </row>
    <row r="12" spans="1:7">
      <c r="A12" s="1"/>
      <c r="B12" s="42" t="s">
        <v>21</v>
      </c>
      <c r="C12" s="5"/>
      <c r="D12" s="15"/>
      <c r="E12" s="6"/>
      <c r="F12" s="6"/>
      <c r="G12" s="56">
        <v>1040238.38</v>
      </c>
    </row>
    <row r="13" spans="1:7" ht="15.75" customHeight="1">
      <c r="A13" s="1"/>
      <c r="B13" s="42" t="s">
        <v>134</v>
      </c>
      <c r="C13" s="5"/>
      <c r="D13" s="15"/>
      <c r="E13" s="6"/>
      <c r="F13" s="6"/>
      <c r="G13" s="62">
        <f>G11-G12</f>
        <v>27890.930000000051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40"/>
      <c r="G14" s="43">
        <v>506.2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4">
        <v>12</v>
      </c>
    </row>
    <row r="16" spans="1:7" ht="15" customHeight="1">
      <c r="A16" s="164" t="s">
        <v>1</v>
      </c>
      <c r="B16" s="166" t="s">
        <v>2</v>
      </c>
      <c r="C16" s="168" t="s">
        <v>22</v>
      </c>
      <c r="D16" s="163" t="s">
        <v>24</v>
      </c>
      <c r="E16" s="159" t="s">
        <v>23</v>
      </c>
      <c r="F16" s="163" t="s">
        <v>25</v>
      </c>
      <c r="G16" s="131" t="s">
        <v>26</v>
      </c>
    </row>
    <row r="17" spans="1:7">
      <c r="A17" s="165"/>
      <c r="B17" s="167"/>
      <c r="C17" s="159"/>
      <c r="D17" s="163"/>
      <c r="E17" s="160"/>
      <c r="F17" s="163"/>
      <c r="G17" s="131" t="s">
        <v>27</v>
      </c>
    </row>
    <row r="18" spans="1:7" ht="25.5">
      <c r="A18" s="34">
        <v>1</v>
      </c>
      <c r="B18" s="45" t="s">
        <v>3</v>
      </c>
      <c r="C18" s="26"/>
      <c r="D18" s="27"/>
      <c r="E18" s="28"/>
      <c r="F18" s="52"/>
      <c r="G18" s="79"/>
    </row>
    <row r="19" spans="1:7" ht="17.25" customHeight="1">
      <c r="A19" s="35"/>
      <c r="B19" s="50" t="s">
        <v>29</v>
      </c>
      <c r="C19" s="26" t="s">
        <v>28</v>
      </c>
      <c r="D19" s="27">
        <v>5491.8</v>
      </c>
      <c r="E19" s="55">
        <v>2.7</v>
      </c>
      <c r="F19" s="53">
        <v>12</v>
      </c>
      <c r="G19" s="81">
        <v>177934.32</v>
      </c>
    </row>
    <row r="20" spans="1:7" ht="25.5" customHeight="1">
      <c r="A20" s="36" t="s">
        <v>4</v>
      </c>
      <c r="B20" s="46" t="s">
        <v>30</v>
      </c>
      <c r="C20" s="30"/>
      <c r="D20" s="27"/>
      <c r="E20" s="55"/>
      <c r="F20" s="53"/>
      <c r="G20" s="81">
        <v>62105.535199999998</v>
      </c>
    </row>
    <row r="21" spans="1:7" ht="18" customHeight="1">
      <c r="A21" s="36"/>
      <c r="B21" s="51" t="s">
        <v>31</v>
      </c>
      <c r="C21" s="26" t="s">
        <v>49</v>
      </c>
      <c r="D21" s="27">
        <v>244</v>
      </c>
      <c r="E21" s="55">
        <v>7</v>
      </c>
      <c r="F21" s="53">
        <v>12</v>
      </c>
      <c r="G21" s="80">
        <v>20496</v>
      </c>
    </row>
    <row r="22" spans="1:7" ht="18.75" customHeight="1">
      <c r="A22" s="36"/>
      <c r="B22" s="51" t="s">
        <v>32</v>
      </c>
      <c r="C22" s="26" t="s">
        <v>50</v>
      </c>
      <c r="D22" s="77">
        <v>1040238.38</v>
      </c>
      <c r="E22" s="55">
        <v>0.04</v>
      </c>
      <c r="F22" s="54">
        <v>1</v>
      </c>
      <c r="G22" s="80">
        <v>41609.535199999998</v>
      </c>
    </row>
    <row r="23" spans="1:7" ht="18.75" customHeight="1">
      <c r="A23" s="36" t="s">
        <v>5</v>
      </c>
      <c r="B23" s="47" t="s">
        <v>33</v>
      </c>
      <c r="C23" s="83"/>
      <c r="D23" s="27"/>
      <c r="E23" s="55"/>
      <c r="F23" s="54"/>
      <c r="G23" s="81">
        <v>40854.728399999993</v>
      </c>
    </row>
    <row r="24" spans="1:7" ht="20.25" customHeight="1">
      <c r="A24" s="36"/>
      <c r="B24" s="147" t="s">
        <v>115</v>
      </c>
      <c r="C24" s="135" t="s">
        <v>53</v>
      </c>
      <c r="D24" s="135">
        <v>1</v>
      </c>
      <c r="E24" s="136">
        <v>428.4</v>
      </c>
      <c r="F24" s="54">
        <v>1</v>
      </c>
      <c r="G24" s="80">
        <v>428.4</v>
      </c>
    </row>
    <row r="25" spans="1:7" ht="20.25" customHeight="1">
      <c r="A25" s="36"/>
      <c r="B25" s="148" t="s">
        <v>116</v>
      </c>
      <c r="C25" s="137" t="s">
        <v>28</v>
      </c>
      <c r="D25" s="137">
        <v>5.7</v>
      </c>
      <c r="E25" s="138">
        <v>244.27199999999999</v>
      </c>
      <c r="F25" s="54">
        <v>1</v>
      </c>
      <c r="G25" s="80">
        <v>1392.3504</v>
      </c>
    </row>
    <row r="26" spans="1:7" ht="20.25" customHeight="1">
      <c r="A26" s="36"/>
      <c r="B26" s="149" t="s">
        <v>121</v>
      </c>
      <c r="C26" s="140" t="s">
        <v>28</v>
      </c>
      <c r="D26" s="139">
        <v>32</v>
      </c>
      <c r="E26" s="139">
        <v>316.77999999999997</v>
      </c>
      <c r="F26" s="54">
        <v>1</v>
      </c>
      <c r="G26" s="80">
        <v>10136.959999999999</v>
      </c>
    </row>
    <row r="27" spans="1:7" ht="28.5" customHeight="1">
      <c r="A27" s="36"/>
      <c r="B27" s="150" t="s">
        <v>122</v>
      </c>
      <c r="C27" s="137" t="s">
        <v>28</v>
      </c>
      <c r="D27" s="137">
        <v>15.5</v>
      </c>
      <c r="E27" s="138">
        <v>1065.7639999999999</v>
      </c>
      <c r="F27" s="54">
        <v>1</v>
      </c>
      <c r="G27" s="80">
        <v>16519.341999999997</v>
      </c>
    </row>
    <row r="28" spans="1:7" ht="30.75" customHeight="1">
      <c r="A28" s="36"/>
      <c r="B28" s="151" t="s">
        <v>123</v>
      </c>
      <c r="C28" s="140" t="s">
        <v>53</v>
      </c>
      <c r="D28" s="140">
        <v>1</v>
      </c>
      <c r="E28" s="142">
        <v>2836</v>
      </c>
      <c r="F28" s="54">
        <v>1</v>
      </c>
      <c r="G28" s="80">
        <v>2836</v>
      </c>
    </row>
    <row r="29" spans="1:7" ht="22.5" customHeight="1">
      <c r="A29" s="36"/>
      <c r="B29" s="152" t="s">
        <v>126</v>
      </c>
      <c r="C29" s="143" t="s">
        <v>53</v>
      </c>
      <c r="D29" s="143">
        <v>1</v>
      </c>
      <c r="E29" s="144">
        <v>941.67600000000004</v>
      </c>
      <c r="F29" s="54">
        <v>1</v>
      </c>
      <c r="G29" s="80">
        <v>941.67600000000004</v>
      </c>
    </row>
    <row r="30" spans="1:7" ht="30.75" customHeight="1">
      <c r="A30" s="36"/>
      <c r="B30" s="156" t="s">
        <v>127</v>
      </c>
      <c r="C30" s="143" t="s">
        <v>53</v>
      </c>
      <c r="D30" s="145">
        <v>1</v>
      </c>
      <c r="E30" s="144">
        <v>3836</v>
      </c>
      <c r="F30" s="54">
        <v>1</v>
      </c>
      <c r="G30" s="80">
        <v>3836</v>
      </c>
    </row>
    <row r="31" spans="1:7" ht="20.25" customHeight="1">
      <c r="A31" s="36"/>
      <c r="B31" s="153" t="s">
        <v>128</v>
      </c>
      <c r="C31" s="146" t="s">
        <v>129</v>
      </c>
      <c r="D31" s="55">
        <v>80</v>
      </c>
      <c r="E31" s="55">
        <v>95</v>
      </c>
      <c r="F31" s="54">
        <v>1</v>
      </c>
      <c r="G31" s="80">
        <v>7600</v>
      </c>
    </row>
    <row r="32" spans="1:7" ht="25.5" customHeight="1">
      <c r="A32" s="36" t="s">
        <v>6</v>
      </c>
      <c r="B32" s="46" t="s">
        <v>38</v>
      </c>
      <c r="C32" s="26"/>
      <c r="D32" s="27"/>
      <c r="E32" s="55"/>
      <c r="F32" s="54"/>
      <c r="G32" s="81">
        <v>190470.61999999997</v>
      </c>
    </row>
    <row r="33" spans="1:7" ht="25.5" hidden="1" customHeight="1">
      <c r="A33" s="36"/>
      <c r="B33" s="82" t="s">
        <v>67</v>
      </c>
      <c r="C33" s="26" t="s">
        <v>28</v>
      </c>
      <c r="D33" s="27">
        <v>3577.1</v>
      </c>
      <c r="E33" s="55">
        <v>0.82</v>
      </c>
      <c r="F33" s="54">
        <v>0</v>
      </c>
      <c r="G33" s="80"/>
    </row>
    <row r="34" spans="1:7" ht="15.75" customHeight="1">
      <c r="A34" s="37"/>
      <c r="B34" s="49" t="s">
        <v>34</v>
      </c>
      <c r="C34" s="83" t="s">
        <v>52</v>
      </c>
      <c r="D34" s="53">
        <v>1</v>
      </c>
      <c r="E34" s="54" t="s">
        <v>60</v>
      </c>
      <c r="F34" s="53">
        <v>12</v>
      </c>
      <c r="G34" s="80">
        <v>3214.5599999999995</v>
      </c>
    </row>
    <row r="35" spans="1:7" ht="15.75" customHeight="1">
      <c r="A35" s="37"/>
      <c r="B35" s="49" t="s">
        <v>35</v>
      </c>
      <c r="C35" s="83" t="s">
        <v>52</v>
      </c>
      <c r="D35" s="53">
        <v>1</v>
      </c>
      <c r="E35" s="54" t="s">
        <v>60</v>
      </c>
      <c r="F35" s="53">
        <v>12</v>
      </c>
      <c r="G35" s="80">
        <v>147360.09999999998</v>
      </c>
    </row>
    <row r="36" spans="1:7" ht="13.5" customHeight="1">
      <c r="A36" s="37"/>
      <c r="B36" s="49" t="s">
        <v>36</v>
      </c>
      <c r="C36" s="83" t="s">
        <v>52</v>
      </c>
      <c r="D36" s="53">
        <v>1</v>
      </c>
      <c r="E36" s="54" t="s">
        <v>60</v>
      </c>
      <c r="F36" s="53">
        <v>12</v>
      </c>
      <c r="G36" s="80">
        <v>21643.9</v>
      </c>
    </row>
    <row r="37" spans="1:7" ht="13.5" customHeight="1">
      <c r="A37" s="37"/>
      <c r="B37" s="49" t="s">
        <v>37</v>
      </c>
      <c r="C37" s="83" t="s">
        <v>52</v>
      </c>
      <c r="D37" s="53">
        <v>1</v>
      </c>
      <c r="E37" s="54" t="s">
        <v>60</v>
      </c>
      <c r="F37" s="53">
        <v>12</v>
      </c>
      <c r="G37" s="80">
        <v>8274.7199999999993</v>
      </c>
    </row>
    <row r="38" spans="1:7" ht="15" customHeight="1">
      <c r="A38" s="37"/>
      <c r="B38" s="49" t="s">
        <v>14</v>
      </c>
      <c r="C38" s="83" t="s">
        <v>52</v>
      </c>
      <c r="D38" s="53">
        <v>1</v>
      </c>
      <c r="E38" s="54" t="s">
        <v>60</v>
      </c>
      <c r="F38" s="53">
        <v>12</v>
      </c>
      <c r="G38" s="80">
        <v>9977.3399999999983</v>
      </c>
    </row>
    <row r="39" spans="1:7" ht="15" customHeight="1">
      <c r="A39" s="71" t="s">
        <v>8</v>
      </c>
      <c r="B39" s="48" t="s">
        <v>13</v>
      </c>
      <c r="C39" s="83" t="s">
        <v>52</v>
      </c>
      <c r="D39" s="27">
        <v>5491.8</v>
      </c>
      <c r="E39" s="55">
        <v>0.78</v>
      </c>
      <c r="F39" s="53">
        <v>12</v>
      </c>
      <c r="G39" s="81">
        <v>51403.248000000007</v>
      </c>
    </row>
    <row r="40" spans="1:7" ht="15.75" customHeight="1">
      <c r="A40" s="71" t="s">
        <v>9</v>
      </c>
      <c r="B40" s="48" t="s">
        <v>10</v>
      </c>
      <c r="C40" s="84"/>
      <c r="D40" s="27"/>
      <c r="E40" s="55"/>
      <c r="F40" s="54"/>
      <c r="G40" s="81"/>
    </row>
    <row r="41" spans="1:7" ht="15" customHeight="1">
      <c r="A41" s="71"/>
      <c r="B41" s="49" t="s">
        <v>39</v>
      </c>
      <c r="C41" s="83" t="s">
        <v>52</v>
      </c>
      <c r="D41" s="27">
        <v>1</v>
      </c>
      <c r="E41" s="55">
        <v>72198.44</v>
      </c>
      <c r="F41" s="54">
        <v>1</v>
      </c>
      <c r="G41" s="81">
        <v>72198.44</v>
      </c>
    </row>
    <row r="42" spans="1:7" ht="15" customHeight="1">
      <c r="A42" s="71" t="s">
        <v>57</v>
      </c>
      <c r="B42" s="48" t="s">
        <v>40</v>
      </c>
      <c r="C42" s="83"/>
      <c r="D42" s="27"/>
      <c r="E42" s="55"/>
      <c r="F42" s="54"/>
      <c r="G42" s="81">
        <v>4260.05</v>
      </c>
    </row>
    <row r="43" spans="1:7" ht="15" customHeight="1">
      <c r="A43" s="71"/>
      <c r="B43" s="49" t="s">
        <v>41</v>
      </c>
      <c r="C43" s="83" t="s">
        <v>53</v>
      </c>
      <c r="D43" s="53">
        <v>115</v>
      </c>
      <c r="E43" s="55">
        <v>13.68</v>
      </c>
      <c r="F43" s="54">
        <v>2</v>
      </c>
      <c r="G43" s="80">
        <v>1573.2</v>
      </c>
    </row>
    <row r="44" spans="1:7" ht="15" customHeight="1">
      <c r="A44" s="71"/>
      <c r="B44" s="49" t="s">
        <v>112</v>
      </c>
      <c r="C44" s="83" t="s">
        <v>53</v>
      </c>
      <c r="D44" s="53">
        <v>1</v>
      </c>
      <c r="E44" s="55">
        <v>505.35</v>
      </c>
      <c r="F44" s="54">
        <v>1</v>
      </c>
      <c r="G44" s="80">
        <v>505.35</v>
      </c>
    </row>
    <row r="45" spans="1:7" ht="15" customHeight="1">
      <c r="A45" s="71"/>
      <c r="B45" s="49" t="s">
        <v>125</v>
      </c>
      <c r="C45" s="83" t="s">
        <v>53</v>
      </c>
      <c r="D45" s="53">
        <v>2</v>
      </c>
      <c r="E45" s="55">
        <v>1090.75</v>
      </c>
      <c r="F45" s="54">
        <v>1</v>
      </c>
      <c r="G45" s="80">
        <v>2181.5</v>
      </c>
    </row>
    <row r="46" spans="1:7" ht="15" customHeight="1">
      <c r="A46" s="71" t="s">
        <v>63</v>
      </c>
      <c r="B46" s="45" t="s">
        <v>42</v>
      </c>
      <c r="C46" s="83" t="s">
        <v>52</v>
      </c>
      <c r="D46" s="27">
        <v>5491.8</v>
      </c>
      <c r="E46" s="55">
        <v>0.13</v>
      </c>
      <c r="F46" s="53">
        <v>12</v>
      </c>
      <c r="G46" s="81">
        <v>8567.2080000000005</v>
      </c>
    </row>
    <row r="47" spans="1:7" ht="16.5" customHeight="1">
      <c r="A47" s="71" t="s">
        <v>11</v>
      </c>
      <c r="B47" s="48" t="s">
        <v>7</v>
      </c>
      <c r="C47" s="26" t="s">
        <v>28</v>
      </c>
      <c r="D47" s="27"/>
      <c r="E47" s="55"/>
      <c r="F47" s="54"/>
      <c r="G47" s="81"/>
    </row>
    <row r="48" spans="1:7" ht="16.5" customHeight="1">
      <c r="A48" s="71"/>
      <c r="B48" s="49" t="s">
        <v>61</v>
      </c>
      <c r="C48" s="26" t="s">
        <v>28</v>
      </c>
      <c r="D48" s="27">
        <v>506.2</v>
      </c>
      <c r="E48" s="55">
        <v>12.48</v>
      </c>
      <c r="F48" s="53">
        <v>12</v>
      </c>
      <c r="G48" s="81">
        <v>75808.512000000002</v>
      </c>
    </row>
    <row r="49" spans="1:7" ht="15" customHeight="1">
      <c r="A49" s="72" t="s">
        <v>12</v>
      </c>
      <c r="B49" s="59" t="s">
        <v>56</v>
      </c>
      <c r="C49" s="26"/>
      <c r="D49" s="27"/>
      <c r="E49" s="55"/>
      <c r="F49" s="54"/>
      <c r="G49" s="81">
        <v>332130.36000000004</v>
      </c>
    </row>
    <row r="50" spans="1:7" ht="28.5" customHeight="1">
      <c r="A50" s="63"/>
      <c r="B50" s="49" t="s">
        <v>43</v>
      </c>
      <c r="C50" s="26" t="s">
        <v>54</v>
      </c>
      <c r="D50" s="27">
        <v>1945</v>
      </c>
      <c r="E50" s="55">
        <v>5.4</v>
      </c>
      <c r="F50" s="53">
        <v>11</v>
      </c>
      <c r="G50" s="86">
        <v>115533</v>
      </c>
    </row>
    <row r="51" spans="1:7" ht="28.5" customHeight="1">
      <c r="A51" s="63"/>
      <c r="B51" s="155" t="s">
        <v>43</v>
      </c>
      <c r="C51" s="85" t="s">
        <v>54</v>
      </c>
      <c r="D51" s="64">
        <v>1945</v>
      </c>
      <c r="E51" s="65">
        <v>6.2</v>
      </c>
      <c r="F51" s="154">
        <v>1</v>
      </c>
      <c r="G51" s="86">
        <v>12059</v>
      </c>
    </row>
    <row r="52" spans="1:7" ht="26.25" customHeight="1">
      <c r="A52" s="63"/>
      <c r="B52" s="49" t="s">
        <v>108</v>
      </c>
      <c r="C52" s="26" t="s">
        <v>52</v>
      </c>
      <c r="D52" s="27">
        <v>1</v>
      </c>
      <c r="E52" s="27">
        <v>1500</v>
      </c>
      <c r="F52" s="54">
        <v>2</v>
      </c>
      <c r="G52" s="132">
        <v>5175</v>
      </c>
    </row>
    <row r="53" spans="1:7" ht="18.75" customHeight="1">
      <c r="A53" s="35"/>
      <c r="B53" s="50" t="s">
        <v>131</v>
      </c>
      <c r="C53" s="26" t="s">
        <v>107</v>
      </c>
      <c r="D53" s="78">
        <v>7</v>
      </c>
      <c r="E53" s="57">
        <v>2200</v>
      </c>
      <c r="F53" s="54">
        <v>1</v>
      </c>
      <c r="G53" s="80">
        <v>15400</v>
      </c>
    </row>
    <row r="54" spans="1:7" ht="30.75" customHeight="1">
      <c r="A54" s="35"/>
      <c r="B54" s="50" t="s">
        <v>68</v>
      </c>
      <c r="C54" s="26" t="s">
        <v>28</v>
      </c>
      <c r="D54" s="57">
        <v>4814</v>
      </c>
      <c r="E54" s="57">
        <v>2.2000000000000002</v>
      </c>
      <c r="F54" s="54">
        <v>8</v>
      </c>
      <c r="G54" s="80">
        <v>84726.400000000009</v>
      </c>
    </row>
    <row r="55" spans="1:7" ht="18.75" customHeight="1">
      <c r="A55" s="35"/>
      <c r="B55" s="50" t="s">
        <v>62</v>
      </c>
      <c r="C55" s="26" t="s">
        <v>28</v>
      </c>
      <c r="D55" s="57">
        <v>4500</v>
      </c>
      <c r="E55" s="57">
        <v>3.4</v>
      </c>
      <c r="F55" s="54">
        <v>3</v>
      </c>
      <c r="G55" s="80">
        <v>45900</v>
      </c>
    </row>
    <row r="56" spans="1:7" ht="18.75" customHeight="1">
      <c r="A56" s="35"/>
      <c r="B56" s="50" t="s">
        <v>111</v>
      </c>
      <c r="C56" s="26" t="s">
        <v>110</v>
      </c>
      <c r="D56" s="57">
        <v>0.25</v>
      </c>
      <c r="E56" s="57">
        <v>3800</v>
      </c>
      <c r="F56" s="54">
        <v>1</v>
      </c>
      <c r="G56" s="80">
        <v>950</v>
      </c>
    </row>
    <row r="57" spans="1:7" ht="18.75" customHeight="1">
      <c r="A57" s="35"/>
      <c r="B57" s="50" t="s">
        <v>117</v>
      </c>
      <c r="C57" s="26" t="s">
        <v>118</v>
      </c>
      <c r="D57" s="27">
        <v>2</v>
      </c>
      <c r="E57" s="55">
        <v>2200</v>
      </c>
      <c r="F57" s="54">
        <v>1</v>
      </c>
      <c r="G57" s="80">
        <v>4400</v>
      </c>
    </row>
    <row r="58" spans="1:7" ht="18.75" customHeight="1">
      <c r="A58" s="35"/>
      <c r="B58" s="50" t="s">
        <v>119</v>
      </c>
      <c r="C58" s="83" t="s">
        <v>53</v>
      </c>
      <c r="D58" s="53">
        <v>1</v>
      </c>
      <c r="E58" s="55">
        <v>3000</v>
      </c>
      <c r="F58" s="54">
        <v>1</v>
      </c>
      <c r="G58" s="80">
        <v>3000</v>
      </c>
    </row>
    <row r="59" spans="1:7" ht="18.75" customHeight="1">
      <c r="A59" s="35"/>
      <c r="B59" s="49" t="s">
        <v>120</v>
      </c>
      <c r="C59" s="26" t="s">
        <v>110</v>
      </c>
      <c r="D59" s="27">
        <v>0.25</v>
      </c>
      <c r="E59" s="55">
        <v>6600</v>
      </c>
      <c r="F59" s="54">
        <v>1</v>
      </c>
      <c r="G59" s="80">
        <v>1650</v>
      </c>
    </row>
    <row r="60" spans="1:7" ht="18.75" customHeight="1">
      <c r="A60" s="35"/>
      <c r="B60" s="51" t="s">
        <v>121</v>
      </c>
      <c r="C60" s="140" t="s">
        <v>28</v>
      </c>
      <c r="D60" s="141">
        <v>32</v>
      </c>
      <c r="E60" s="141">
        <v>316.77999999999997</v>
      </c>
      <c r="F60" s="54">
        <v>1</v>
      </c>
      <c r="G60" s="80">
        <v>10136.959999999999</v>
      </c>
    </row>
    <row r="61" spans="1:7" ht="18.75" customHeight="1">
      <c r="A61" s="35"/>
      <c r="B61" s="49" t="s">
        <v>132</v>
      </c>
      <c r="C61" s="26" t="s">
        <v>118</v>
      </c>
      <c r="D61" s="27">
        <v>5</v>
      </c>
      <c r="E61" s="27">
        <v>3500</v>
      </c>
      <c r="F61" s="54">
        <v>1</v>
      </c>
      <c r="G61" s="80">
        <v>17500</v>
      </c>
    </row>
    <row r="62" spans="1:7" ht="18.75" customHeight="1">
      <c r="A62" s="35"/>
      <c r="B62" s="49" t="s">
        <v>130</v>
      </c>
      <c r="C62" s="26" t="s">
        <v>118</v>
      </c>
      <c r="D62" s="27">
        <v>2</v>
      </c>
      <c r="E62" s="27">
        <v>2500</v>
      </c>
      <c r="F62" s="54">
        <v>1</v>
      </c>
      <c r="G62" s="80">
        <v>5000</v>
      </c>
    </row>
    <row r="63" spans="1:7" ht="18.75" customHeight="1">
      <c r="A63" s="35"/>
      <c r="B63" s="49" t="s">
        <v>124</v>
      </c>
      <c r="C63" s="26" t="s">
        <v>52</v>
      </c>
      <c r="D63" s="27">
        <v>1</v>
      </c>
      <c r="E63" s="27">
        <v>800</v>
      </c>
      <c r="F63" s="54">
        <v>2</v>
      </c>
      <c r="G63" s="80">
        <v>1600</v>
      </c>
    </row>
    <row r="64" spans="1:7" ht="18.75" customHeight="1">
      <c r="A64" s="35"/>
      <c r="B64" s="49" t="s">
        <v>109</v>
      </c>
      <c r="C64" s="26" t="s">
        <v>110</v>
      </c>
      <c r="D64" s="27">
        <v>5</v>
      </c>
      <c r="E64" s="27">
        <v>1820</v>
      </c>
      <c r="F64" s="54">
        <v>1</v>
      </c>
      <c r="G64" s="80">
        <v>9100</v>
      </c>
    </row>
    <row r="65" spans="1:9" ht="27.75" customHeight="1">
      <c r="A65" s="67"/>
      <c r="B65" s="68" t="s">
        <v>44</v>
      </c>
      <c r="C65" s="32"/>
      <c r="D65" s="32"/>
      <c r="E65" s="32"/>
      <c r="F65" s="32"/>
      <c r="G65" s="60">
        <v>1015733.0216000001</v>
      </c>
    </row>
    <row r="66" spans="1:9" ht="18.75" customHeight="1">
      <c r="A66" s="69"/>
      <c r="B66" s="39" t="s">
        <v>46</v>
      </c>
      <c r="C66" s="33" t="s">
        <v>55</v>
      </c>
      <c r="D66" s="58">
        <v>3569.94</v>
      </c>
      <c r="E66" s="58">
        <v>0.78</v>
      </c>
      <c r="F66" s="53">
        <v>12</v>
      </c>
      <c r="G66" s="29">
        <v>55645.52</v>
      </c>
    </row>
    <row r="67" spans="1:9" ht="12.75" customHeight="1">
      <c r="A67" s="69"/>
      <c r="B67" s="38" t="s">
        <v>45</v>
      </c>
      <c r="C67" s="33"/>
      <c r="D67" s="27">
        <v>274.86</v>
      </c>
      <c r="E67" s="58">
        <v>0.06</v>
      </c>
      <c r="F67" s="53">
        <v>12</v>
      </c>
      <c r="G67" s="29">
        <v>9465.0400000000009</v>
      </c>
    </row>
    <row r="68" spans="1:9">
      <c r="A68" s="11"/>
      <c r="B68" s="38" t="s">
        <v>47</v>
      </c>
      <c r="C68" s="33"/>
      <c r="D68" s="27">
        <v>1208.18</v>
      </c>
      <c r="E68" s="58">
        <v>0.27</v>
      </c>
      <c r="F68" s="53">
        <v>12</v>
      </c>
      <c r="G68" s="29">
        <v>22930.21</v>
      </c>
    </row>
    <row r="69" spans="1:9">
      <c r="A69" s="11"/>
      <c r="B69" s="66" t="s">
        <v>58</v>
      </c>
      <c r="C69" s="31"/>
      <c r="D69" s="38"/>
      <c r="E69" s="31"/>
      <c r="F69" s="31"/>
      <c r="G69" s="158">
        <v>1103773.7916000001</v>
      </c>
    </row>
    <row r="70" spans="1:9">
      <c r="A70" s="11"/>
      <c r="B70" s="76" t="s">
        <v>64</v>
      </c>
      <c r="C70" s="73"/>
      <c r="D70" s="74"/>
      <c r="E70" s="73"/>
      <c r="F70" s="75"/>
      <c r="G70" s="28"/>
    </row>
    <row r="71" spans="1:9">
      <c r="B71" s="18" t="s">
        <v>48</v>
      </c>
      <c r="C71" s="19"/>
      <c r="D71" s="19"/>
      <c r="E71" s="20"/>
      <c r="F71" s="21"/>
      <c r="G71" s="77">
        <v>1040238.38</v>
      </c>
    </row>
    <row r="72" spans="1:9">
      <c r="B72" s="133" t="s">
        <v>113</v>
      </c>
      <c r="C72" s="61"/>
      <c r="D72" s="61"/>
      <c r="E72" s="61"/>
      <c r="F72" s="61"/>
      <c r="G72" s="60">
        <v>29262.59</v>
      </c>
    </row>
    <row r="73" spans="1:9">
      <c r="B73" s="22" t="s">
        <v>136</v>
      </c>
      <c r="C73" s="23"/>
      <c r="D73" s="23"/>
      <c r="E73" s="24"/>
      <c r="F73" s="25"/>
      <c r="G73" s="70">
        <v>1103773.79</v>
      </c>
      <c r="I73" s="134"/>
    </row>
    <row r="74" spans="1:9">
      <c r="B74" s="133" t="s">
        <v>135</v>
      </c>
      <c r="C74" s="61"/>
      <c r="D74" s="61"/>
      <c r="E74" s="61"/>
      <c r="F74" s="61"/>
      <c r="G74" s="60">
        <v>92798.000000000029</v>
      </c>
    </row>
    <row r="75" spans="1:9">
      <c r="C75" s="10"/>
      <c r="D75" s="10"/>
      <c r="E75" s="10"/>
      <c r="F75" s="10"/>
    </row>
    <row r="77" spans="1:9">
      <c r="B77" t="s">
        <v>65</v>
      </c>
    </row>
  </sheetData>
  <mergeCells count="11">
    <mergeCell ref="E16:E17"/>
    <mergeCell ref="E3:G3"/>
    <mergeCell ref="E1:F1"/>
    <mergeCell ref="A5:F5"/>
    <mergeCell ref="A6:F6"/>
    <mergeCell ref="F16:F17"/>
    <mergeCell ref="A16:A17"/>
    <mergeCell ref="B16:B17"/>
    <mergeCell ref="C16:C17"/>
    <mergeCell ref="D16:D17"/>
    <mergeCell ref="D2:G2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4" workbookViewId="0">
      <selection activeCell="I19" sqref="I19"/>
    </sheetView>
  </sheetViews>
  <sheetFormatPr defaultRowHeight="15"/>
  <cols>
    <col min="1" max="1" width="3.42578125" style="88" customWidth="1"/>
    <col min="2" max="2" width="27.5703125" style="88" customWidth="1"/>
    <col min="3" max="3" width="30.140625" style="88" customWidth="1"/>
    <col min="4" max="4" width="10.28515625" style="88" customWidth="1"/>
    <col min="5" max="5" width="8" style="88" customWidth="1"/>
    <col min="6" max="6" width="11" style="88" customWidth="1"/>
    <col min="7" max="7" width="4.42578125" style="88" customWidth="1"/>
    <col min="8" max="9" width="13.28515625" style="88" bestFit="1" customWidth="1"/>
    <col min="10" max="16384" width="9.140625" style="88"/>
  </cols>
  <sheetData>
    <row r="1" spans="1:9">
      <c r="C1" s="171" t="s">
        <v>16</v>
      </c>
      <c r="D1" s="171"/>
      <c r="E1" s="89"/>
      <c r="F1"/>
    </row>
    <row r="2" spans="1:9">
      <c r="C2" s="171" t="s">
        <v>69</v>
      </c>
      <c r="D2" s="171"/>
      <c r="E2" s="171"/>
      <c r="F2"/>
    </row>
    <row r="3" spans="1:9">
      <c r="C3" s="171" t="s">
        <v>70</v>
      </c>
      <c r="D3" s="171"/>
      <c r="E3" s="171"/>
      <c r="F3"/>
    </row>
    <row r="4" spans="1:9" ht="25.5" customHeight="1">
      <c r="B4" s="172" t="s">
        <v>137</v>
      </c>
      <c r="C4" s="172"/>
      <c r="D4" s="172"/>
      <c r="E4" s="172"/>
      <c r="F4" s="172"/>
    </row>
    <row r="5" spans="1:9">
      <c r="B5" s="172" t="s">
        <v>71</v>
      </c>
      <c r="C5" s="172"/>
      <c r="D5" s="172"/>
      <c r="E5" s="172"/>
      <c r="F5" s="90"/>
    </row>
    <row r="6" spans="1:9" ht="13.5" customHeight="1">
      <c r="A6" s="90"/>
      <c r="B6" s="91" t="s">
        <v>72</v>
      </c>
      <c r="C6" s="91"/>
      <c r="D6" s="92"/>
      <c r="E6" s="93"/>
      <c r="F6" s="93">
        <v>5491.8</v>
      </c>
    </row>
    <row r="7" spans="1:9" ht="13.5" customHeight="1">
      <c r="A7" s="90"/>
      <c r="B7" s="94" t="s">
        <v>73</v>
      </c>
      <c r="C7" s="94"/>
      <c r="D7" s="95"/>
      <c r="E7" s="96"/>
      <c r="F7" s="96">
        <v>15</v>
      </c>
      <c r="H7" s="97"/>
      <c r="I7" s="97"/>
    </row>
    <row r="8" spans="1:9" ht="15.75" customHeight="1" thickBot="1">
      <c r="A8" s="90"/>
      <c r="B8" s="91" t="s">
        <v>74</v>
      </c>
      <c r="C8" s="98"/>
      <c r="D8" s="99"/>
      <c r="E8" s="100"/>
      <c r="F8" s="100">
        <v>12</v>
      </c>
    </row>
    <row r="9" spans="1:9" ht="26.25" customHeight="1">
      <c r="A9" s="101" t="s">
        <v>75</v>
      </c>
      <c r="B9" s="102" t="s">
        <v>76</v>
      </c>
      <c r="C9" s="102" t="s">
        <v>77</v>
      </c>
      <c r="D9" s="103" t="s">
        <v>78</v>
      </c>
      <c r="E9" s="104" t="s">
        <v>79</v>
      </c>
      <c r="F9" s="105" t="s">
        <v>80</v>
      </c>
    </row>
    <row r="10" spans="1:9" ht="36.75" customHeight="1">
      <c r="A10" s="106">
        <v>1</v>
      </c>
      <c r="B10" s="107" t="s">
        <v>81</v>
      </c>
      <c r="C10" s="108" t="s">
        <v>82</v>
      </c>
      <c r="D10" s="107" t="s">
        <v>83</v>
      </c>
      <c r="E10" s="109">
        <v>3</v>
      </c>
      <c r="F10" s="110">
        <f>E10*F6*F8</f>
        <v>197704.80000000002</v>
      </c>
    </row>
    <row r="11" spans="1:9" ht="36.75" customHeight="1">
      <c r="A11" s="106">
        <v>2</v>
      </c>
      <c r="B11" s="111" t="s">
        <v>84</v>
      </c>
      <c r="C11" s="108" t="s">
        <v>85</v>
      </c>
      <c r="D11" s="107" t="s">
        <v>83</v>
      </c>
      <c r="E11" s="112">
        <v>1.57</v>
      </c>
      <c r="F11" s="110">
        <f>F6*E11*F8</f>
        <v>103465.512</v>
      </c>
    </row>
    <row r="12" spans="1:9" ht="41.25" customHeight="1">
      <c r="A12" s="106">
        <v>3</v>
      </c>
      <c r="B12" s="108" t="s">
        <v>86</v>
      </c>
      <c r="C12" s="108" t="s">
        <v>87</v>
      </c>
      <c r="D12" s="107" t="s">
        <v>83</v>
      </c>
      <c r="E12" s="113">
        <v>2.14</v>
      </c>
      <c r="F12" s="110">
        <f>F6*E12*F8</f>
        <v>141029.424</v>
      </c>
      <c r="G12" s="97"/>
      <c r="H12" s="97"/>
    </row>
    <row r="13" spans="1:9" ht="39" customHeight="1">
      <c r="A13" s="106">
        <v>4</v>
      </c>
      <c r="B13" s="108" t="s">
        <v>88</v>
      </c>
      <c r="C13" s="108" t="s">
        <v>89</v>
      </c>
      <c r="D13" s="107" t="s">
        <v>83</v>
      </c>
      <c r="E13" s="113">
        <v>0.82</v>
      </c>
      <c r="F13" s="110">
        <f>E13*F6*F8</f>
        <v>54039.311999999998</v>
      </c>
      <c r="G13" s="97"/>
      <c r="H13" s="97"/>
    </row>
    <row r="14" spans="1:9" ht="46.5" customHeight="1">
      <c r="A14" s="106">
        <v>5</v>
      </c>
      <c r="B14" s="108" t="s">
        <v>90</v>
      </c>
      <c r="C14" s="108" t="s">
        <v>91</v>
      </c>
      <c r="D14" s="107" t="s">
        <v>83</v>
      </c>
      <c r="E14" s="113">
        <v>0.95</v>
      </c>
      <c r="F14" s="110">
        <f>F6*E14*F8</f>
        <v>62606.520000000004</v>
      </c>
      <c r="G14" s="97"/>
      <c r="H14" s="97"/>
    </row>
    <row r="15" spans="1:9" ht="41.25" customHeight="1">
      <c r="A15" s="106">
        <v>6</v>
      </c>
      <c r="B15" s="108" t="s">
        <v>92</v>
      </c>
      <c r="C15" s="108" t="s">
        <v>93</v>
      </c>
      <c r="D15" s="107" t="s">
        <v>83</v>
      </c>
      <c r="E15" s="113">
        <v>3.2</v>
      </c>
      <c r="F15" s="110">
        <f>F6*E15*F8</f>
        <v>210885.12000000002</v>
      </c>
      <c r="G15" s="97"/>
      <c r="H15" s="97"/>
    </row>
    <row r="16" spans="1:9" ht="30" customHeight="1">
      <c r="A16" s="106">
        <v>7</v>
      </c>
      <c r="B16" s="108" t="s">
        <v>94</v>
      </c>
      <c r="C16" s="108" t="s">
        <v>95</v>
      </c>
      <c r="D16" s="107" t="s">
        <v>83</v>
      </c>
      <c r="E16" s="113">
        <v>0.17</v>
      </c>
      <c r="F16" s="110">
        <f>F6*E16*F8</f>
        <v>11203.272000000001</v>
      </c>
      <c r="G16" s="97"/>
      <c r="H16" s="97"/>
    </row>
    <row r="17" spans="1:8" ht="22.5">
      <c r="A17" s="106">
        <v>8</v>
      </c>
      <c r="B17" s="108" t="s">
        <v>96</v>
      </c>
      <c r="C17" s="108" t="s">
        <v>97</v>
      </c>
      <c r="D17" s="107" t="s">
        <v>83</v>
      </c>
      <c r="E17" s="113">
        <v>0.12</v>
      </c>
      <c r="F17" s="110">
        <f>F6*E17*F8</f>
        <v>7908.1919999999991</v>
      </c>
      <c r="G17" s="97"/>
      <c r="H17" s="97"/>
    </row>
    <row r="18" spans="1:8" ht="33.75">
      <c r="A18" s="106">
        <v>9</v>
      </c>
      <c r="B18" s="108" t="s">
        <v>98</v>
      </c>
      <c r="C18" s="108" t="s">
        <v>99</v>
      </c>
      <c r="D18" s="107" t="s">
        <v>83</v>
      </c>
      <c r="E18" s="113">
        <v>1.1200000000000001</v>
      </c>
      <c r="F18" s="110">
        <f>F6*E18*F8</f>
        <v>73809.792000000016</v>
      </c>
      <c r="G18" s="97"/>
      <c r="H18" s="97"/>
    </row>
    <row r="19" spans="1:8" ht="45">
      <c r="A19" s="106">
        <v>10</v>
      </c>
      <c r="B19" s="108" t="s">
        <v>100</v>
      </c>
      <c r="C19" s="108" t="s">
        <v>99</v>
      </c>
      <c r="D19" s="107" t="s">
        <v>83</v>
      </c>
      <c r="E19" s="113">
        <f>2.21-0.3</f>
        <v>1.91</v>
      </c>
      <c r="F19" s="110">
        <f>F6*E19*F8</f>
        <v>125872.056</v>
      </c>
      <c r="G19" s="97"/>
      <c r="H19" s="97"/>
    </row>
    <row r="20" spans="1:8" ht="24.75" customHeight="1">
      <c r="A20" s="114"/>
      <c r="B20" s="173" t="s">
        <v>138</v>
      </c>
      <c r="C20" s="173"/>
      <c r="D20" s="115"/>
      <c r="E20" s="116">
        <f>SUM(E10:E19)</f>
        <v>15</v>
      </c>
      <c r="F20" s="116">
        <f>SUM(F10:F19)</f>
        <v>988524</v>
      </c>
      <c r="H20" s="97">
        <v>15</v>
      </c>
    </row>
    <row r="21" spans="1:8">
      <c r="A21" s="117">
        <v>11</v>
      </c>
      <c r="B21" s="169" t="s">
        <v>101</v>
      </c>
      <c r="C21" s="169"/>
      <c r="D21" s="118" t="s">
        <v>83</v>
      </c>
      <c r="E21" s="157">
        <v>0.25</v>
      </c>
      <c r="F21" s="157">
        <f>E21*F6*F8</f>
        <v>16475.400000000001</v>
      </c>
    </row>
    <row r="22" spans="1:8">
      <c r="A22" s="117">
        <v>12</v>
      </c>
      <c r="B22" s="169" t="s">
        <v>102</v>
      </c>
      <c r="C22" s="169"/>
      <c r="D22" s="118" t="s">
        <v>83</v>
      </c>
      <c r="E22" s="119">
        <v>0.06</v>
      </c>
      <c r="F22" s="120">
        <f>E22*F6*F8</f>
        <v>3954.0959999999995</v>
      </c>
    </row>
    <row r="23" spans="1:8">
      <c r="A23" s="121">
        <v>13</v>
      </c>
      <c r="B23" s="170" t="s">
        <v>46</v>
      </c>
      <c r="C23" s="170"/>
      <c r="D23" s="118" t="s">
        <v>83</v>
      </c>
      <c r="E23" s="119">
        <v>0.72</v>
      </c>
      <c r="F23" s="120">
        <f>E23*F6*F8</f>
        <v>47449.152000000002</v>
      </c>
    </row>
    <row r="24" spans="1:8" ht="22.5">
      <c r="A24" s="122"/>
      <c r="B24" s="123"/>
      <c r="C24" s="124" t="s">
        <v>103</v>
      </c>
      <c r="D24" s="125" t="s">
        <v>83</v>
      </c>
      <c r="E24" s="126">
        <f>E20+E21+E22+E23</f>
        <v>16.03</v>
      </c>
      <c r="F24" s="126">
        <f>F20+F21+F22+F23</f>
        <v>1056402.648</v>
      </c>
    </row>
    <row r="25" spans="1:8">
      <c r="B25" s="127" t="s">
        <v>104</v>
      </c>
      <c r="C25" s="127"/>
      <c r="D25" s="128"/>
    </row>
    <row r="26" spans="1:8">
      <c r="B26" s="129" t="s">
        <v>105</v>
      </c>
      <c r="C26" s="129" t="s">
        <v>106</v>
      </c>
      <c r="D26" s="130"/>
    </row>
  </sheetData>
  <mergeCells count="9">
    <mergeCell ref="B21:C21"/>
    <mergeCell ref="B22:C22"/>
    <mergeCell ref="B23:C23"/>
    <mergeCell ref="C1:D1"/>
    <mergeCell ref="C2:E2"/>
    <mergeCell ref="C3:E3"/>
    <mergeCell ref="B4:F4"/>
    <mergeCell ref="B5:E5"/>
    <mergeCell ref="B20:C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2024-02-19T08:11:55Z</dcterms:modified>
</cp:coreProperties>
</file>